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05" windowWidth="19440" windowHeight="97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1" i="1"/>
  <c r="F15"/>
  <c r="E5"/>
  <c r="F5" s="1"/>
  <c r="E6"/>
  <c r="F6" s="1"/>
  <c r="E7"/>
  <c r="F7" s="1"/>
  <c r="E8"/>
  <c r="F8" s="1"/>
  <c r="E9"/>
  <c r="F9" s="1"/>
  <c r="E10"/>
  <c r="F10" s="1"/>
  <c r="E11"/>
  <c r="E12"/>
  <c r="F12" s="1"/>
  <c r="E13"/>
  <c r="F13" s="1"/>
  <c r="E14"/>
  <c r="F14" s="1"/>
  <c r="E15"/>
  <c r="E16"/>
  <c r="F16" s="1"/>
  <c r="E17"/>
  <c r="F17" s="1"/>
  <c r="E18"/>
  <c r="F18" s="1"/>
  <c r="E19"/>
  <c r="F19" s="1"/>
  <c r="E20"/>
  <c r="F20" s="1"/>
  <c r="E4"/>
  <c r="F4" s="1"/>
  <c r="D21" l="1"/>
  <c r="C21"/>
  <c r="C22" s="1"/>
  <c r="C23" l="1"/>
  <c r="C24" s="1"/>
  <c r="C25" s="1"/>
  <c r="E21"/>
  <c r="F21" s="1"/>
  <c r="D23"/>
  <c r="D22"/>
  <c r="E22" s="1"/>
  <c r="F22" s="1"/>
  <c r="E23" l="1"/>
  <c r="F23" s="1"/>
  <c r="D24"/>
  <c r="E24" s="1"/>
  <c r="F24" s="1"/>
  <c r="D25" l="1"/>
  <c r="E25" s="1"/>
  <c r="F25" s="1"/>
</calcChain>
</file>

<file path=xl/sharedStrings.xml><?xml version="1.0" encoding="utf-8"?>
<sst xmlns="http://schemas.openxmlformats.org/spreadsheetml/2006/main" count="33" uniqueCount="33">
  <si>
    <t>Postes de dépenses</t>
  </si>
  <si>
    <t>Aménagement du local (travaux)</t>
  </si>
  <si>
    <t>Achat du mobilier</t>
  </si>
  <si>
    <t>SOUS-TOTAL 1</t>
  </si>
  <si>
    <t>Ouverture mur pour fenêtre</t>
  </si>
  <si>
    <t>Banque d'accueil</t>
  </si>
  <si>
    <t>Ecarts en €</t>
  </si>
  <si>
    <t>Ecarts en %</t>
  </si>
  <si>
    <t>Projet : aménagement de l'espace d'accueil</t>
  </si>
  <si>
    <t>TOTAL GENERAL</t>
  </si>
  <si>
    <t xml:space="preserve">Date de dernière mise à jour  : </t>
  </si>
  <si>
    <t>SOUS-TOTAL 2</t>
  </si>
  <si>
    <t>SUIVI DES DEPENSES - CALCUL DES ECARTS</t>
  </si>
  <si>
    <t>Nature des dépenses</t>
  </si>
  <si>
    <t>Observations :</t>
  </si>
  <si>
    <t>Standard téléphonique</t>
  </si>
  <si>
    <t>Montant des dépenses prévisionnelles TTC en €</t>
  </si>
  <si>
    <t>Montant des dépenses réelles TTC en €</t>
  </si>
  <si>
    <t>Frais administratifs ou de structure (2 % max)</t>
  </si>
  <si>
    <t>Divers et imprévus (5 % max)</t>
  </si>
  <si>
    <t>Peinture plafond</t>
  </si>
  <si>
    <t>Peinture mur</t>
  </si>
  <si>
    <t>Revêtement sol</t>
  </si>
  <si>
    <t>Canapé d'accueil 2 places</t>
  </si>
  <si>
    <t>Canapé d'accueil 3 places</t>
  </si>
  <si>
    <t>Siège de bureau administratif</t>
  </si>
  <si>
    <t>Table basse</t>
  </si>
  <si>
    <t>Présentoir de documents</t>
  </si>
  <si>
    <t>Cloison modulaire</t>
  </si>
  <si>
    <t>Forfait livraison + montage + installation</t>
  </si>
  <si>
    <t>Electricité</t>
  </si>
  <si>
    <t>Achat de matériels 
(petits équipements)</t>
  </si>
  <si>
    <t>Volet roulant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</si>
</sst>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Lucida Handwriting"/>
      <family val="4"/>
    </font>
    <font>
      <sz val="10"/>
      <color theme="1"/>
      <name val="Lucida Handwriting"/>
      <family val="4"/>
    </font>
    <font>
      <sz val="9"/>
      <color theme="1"/>
      <name val="Lucida Handwriting"/>
      <family val="4"/>
    </font>
    <font>
      <sz val="8"/>
      <color theme="1"/>
      <name val="Lucida Handwriting"/>
      <family val="4"/>
    </font>
    <font>
      <b/>
      <sz val="8"/>
      <color theme="1"/>
      <name val="Lucida Handwriting"/>
      <family val="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" fontId="4" fillId="0" borderId="3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4" fillId="2" borderId="13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4" fillId="0" borderId="18" xfId="0" applyNumberFormat="1" applyFont="1" applyBorder="1" applyAlignment="1">
      <alignment vertical="center" wrapText="1"/>
    </xf>
    <xf numFmtId="4" fontId="4" fillId="2" borderId="18" xfId="0" applyNumberFormat="1" applyFont="1" applyFill="1" applyBorder="1" applyAlignment="1">
      <alignment vertical="center" wrapText="1"/>
    </xf>
    <xf numFmtId="4" fontId="4" fillId="2" borderId="19" xfId="0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zoomScaleNormal="100" workbookViewId="0"/>
  </sheetViews>
  <sheetFormatPr baseColWidth="10" defaultRowHeight="15"/>
  <cols>
    <col min="1" max="1" width="22.28515625" customWidth="1"/>
    <col min="2" max="2" width="26.5703125" customWidth="1"/>
    <col min="3" max="3" width="13.85546875" bestFit="1" customWidth="1"/>
    <col min="4" max="4" width="12.140625" bestFit="1" customWidth="1"/>
    <col min="5" max="5" width="10.7109375" bestFit="1" customWidth="1"/>
    <col min="6" max="6" width="11" bestFit="1" customWidth="1"/>
  </cols>
  <sheetData>
    <row r="1" spans="1:6" s="2" customFormat="1" ht="20.25" customHeight="1">
      <c r="A1" s="5" t="s">
        <v>8</v>
      </c>
      <c r="B1" s="3"/>
      <c r="C1" s="3"/>
      <c r="D1" s="3"/>
      <c r="E1" s="3"/>
      <c r="F1" s="4"/>
    </row>
    <row r="2" spans="1:6" s="2" customFormat="1" ht="25.5" customHeight="1">
      <c r="A2" s="24" t="s">
        <v>12</v>
      </c>
      <c r="B2" s="25"/>
      <c r="C2" s="25"/>
      <c r="D2" s="25"/>
      <c r="E2" s="25"/>
      <c r="F2" s="26"/>
    </row>
    <row r="3" spans="1:6" ht="45">
      <c r="A3" s="14" t="s">
        <v>0</v>
      </c>
      <c r="B3" s="15" t="s">
        <v>13</v>
      </c>
      <c r="C3" s="16" t="s">
        <v>16</v>
      </c>
      <c r="D3" s="16" t="s">
        <v>17</v>
      </c>
      <c r="E3" s="16" t="s">
        <v>6</v>
      </c>
      <c r="F3" s="17" t="s">
        <v>7</v>
      </c>
    </row>
    <row r="4" spans="1:6" ht="24.95" customHeight="1">
      <c r="A4" s="23" t="s">
        <v>1</v>
      </c>
      <c r="B4" s="1" t="s">
        <v>4</v>
      </c>
      <c r="C4" s="8">
        <v>1252.26</v>
      </c>
      <c r="D4" s="8">
        <v>1252.26</v>
      </c>
      <c r="E4" s="11">
        <f>IF(D4="","",D4-C4)</f>
        <v>0</v>
      </c>
      <c r="F4" s="12">
        <f>IF(E4="","",E4/C4*100)</f>
        <v>0</v>
      </c>
    </row>
    <row r="5" spans="1:6" ht="24.95" customHeight="1">
      <c r="A5" s="23"/>
      <c r="B5" s="1" t="s">
        <v>32</v>
      </c>
      <c r="C5" s="8">
        <v>719.28</v>
      </c>
      <c r="D5" s="8">
        <v>719.28</v>
      </c>
      <c r="E5" s="11">
        <f t="shared" ref="E5:E20" si="0">IF(D5="","",D5-C5)</f>
        <v>0</v>
      </c>
      <c r="F5" s="12">
        <f t="shared" ref="F5:F25" si="1">IF(E5="","",E5/C5*100)</f>
        <v>0</v>
      </c>
    </row>
    <row r="6" spans="1:6" ht="24.95" customHeight="1">
      <c r="A6" s="23"/>
      <c r="B6" s="1" t="s">
        <v>20</v>
      </c>
      <c r="C6" s="8">
        <v>1672.56</v>
      </c>
      <c r="D6" s="8">
        <v>1672.56</v>
      </c>
      <c r="E6" s="11">
        <f t="shared" si="0"/>
        <v>0</v>
      </c>
      <c r="F6" s="12">
        <f t="shared" si="1"/>
        <v>0</v>
      </c>
    </row>
    <row r="7" spans="1:6" ht="24.95" customHeight="1">
      <c r="A7" s="23"/>
      <c r="B7" s="1" t="s">
        <v>21</v>
      </c>
      <c r="C7" s="8">
        <v>2026.56</v>
      </c>
      <c r="D7" s="8">
        <v>2026.56</v>
      </c>
      <c r="E7" s="11">
        <f t="shared" si="0"/>
        <v>0</v>
      </c>
      <c r="F7" s="12">
        <f t="shared" si="1"/>
        <v>0</v>
      </c>
    </row>
    <row r="8" spans="1:6" ht="24.95" customHeight="1">
      <c r="A8" s="23"/>
      <c r="B8" s="1" t="s">
        <v>22</v>
      </c>
      <c r="C8" s="8">
        <v>2618.64</v>
      </c>
      <c r="D8" s="8">
        <v>2618.64</v>
      </c>
      <c r="E8" s="11">
        <f t="shared" si="0"/>
        <v>0</v>
      </c>
      <c r="F8" s="12">
        <f t="shared" si="1"/>
        <v>0</v>
      </c>
    </row>
    <row r="9" spans="1:6" ht="24.95" customHeight="1">
      <c r="A9" s="23"/>
      <c r="B9" s="1" t="s">
        <v>30</v>
      </c>
      <c r="C9" s="8">
        <v>348</v>
      </c>
      <c r="D9" s="8"/>
      <c r="E9" s="11" t="str">
        <f t="shared" si="0"/>
        <v/>
      </c>
      <c r="F9" s="12" t="str">
        <f t="shared" si="1"/>
        <v/>
      </c>
    </row>
    <row r="10" spans="1:6" ht="24.95" customHeight="1">
      <c r="A10" s="23" t="s">
        <v>2</v>
      </c>
      <c r="B10" s="1" t="s">
        <v>5</v>
      </c>
      <c r="C10" s="8">
        <v>1770</v>
      </c>
      <c r="D10" s="8"/>
      <c r="E10" s="11" t="str">
        <f t="shared" si="0"/>
        <v/>
      </c>
      <c r="F10" s="12" t="str">
        <f t="shared" si="1"/>
        <v/>
      </c>
    </row>
    <row r="11" spans="1:6" ht="24.95" customHeight="1">
      <c r="A11" s="23"/>
      <c r="B11" s="1" t="s">
        <v>24</v>
      </c>
      <c r="C11" s="8">
        <v>1428</v>
      </c>
      <c r="D11" s="8"/>
      <c r="E11" s="11" t="str">
        <f t="shared" si="0"/>
        <v/>
      </c>
      <c r="F11" s="12" t="str">
        <f t="shared" si="1"/>
        <v/>
      </c>
    </row>
    <row r="12" spans="1:6" ht="24.95" customHeight="1">
      <c r="A12" s="23"/>
      <c r="B12" s="1" t="s">
        <v>23</v>
      </c>
      <c r="C12" s="8">
        <v>546</v>
      </c>
      <c r="D12" s="8"/>
      <c r="E12" s="11" t="str">
        <f t="shared" si="0"/>
        <v/>
      </c>
      <c r="F12" s="12" t="str">
        <f t="shared" si="1"/>
        <v/>
      </c>
    </row>
    <row r="13" spans="1:6" ht="24.95" customHeight="1">
      <c r="A13" s="23"/>
      <c r="B13" s="1" t="s">
        <v>25</v>
      </c>
      <c r="C13" s="8">
        <v>360</v>
      </c>
      <c r="D13" s="8"/>
      <c r="E13" s="11" t="str">
        <f t="shared" si="0"/>
        <v/>
      </c>
      <c r="F13" s="12" t="str">
        <f t="shared" si="1"/>
        <v/>
      </c>
    </row>
    <row r="14" spans="1:6" ht="24.95" customHeight="1">
      <c r="A14" s="23"/>
      <c r="B14" s="1" t="s">
        <v>26</v>
      </c>
      <c r="C14" s="8">
        <v>448.8</v>
      </c>
      <c r="D14" s="8"/>
      <c r="E14" s="11" t="str">
        <f t="shared" si="0"/>
        <v/>
      </c>
      <c r="F14" s="12" t="str">
        <f t="shared" si="1"/>
        <v/>
      </c>
    </row>
    <row r="15" spans="1:6" ht="24.95" customHeight="1">
      <c r="A15" s="23"/>
      <c r="B15" s="1" t="s">
        <v>27</v>
      </c>
      <c r="C15" s="8">
        <v>478.8</v>
      </c>
      <c r="D15" s="8"/>
      <c r="E15" s="11" t="str">
        <f t="shared" si="0"/>
        <v/>
      </c>
      <c r="F15" s="12" t="str">
        <f t="shared" si="1"/>
        <v/>
      </c>
    </row>
    <row r="16" spans="1:6" ht="24.95" customHeight="1">
      <c r="A16" s="23"/>
      <c r="B16" s="1" t="s">
        <v>28</v>
      </c>
      <c r="C16" s="8">
        <v>3750</v>
      </c>
      <c r="D16" s="8"/>
      <c r="E16" s="11" t="str">
        <f t="shared" si="0"/>
        <v/>
      </c>
      <c r="F16" s="12" t="str">
        <f t="shared" si="1"/>
        <v/>
      </c>
    </row>
    <row r="17" spans="1:6" ht="24.95" customHeight="1">
      <c r="A17" s="23"/>
      <c r="B17" s="1" t="s">
        <v>29</v>
      </c>
      <c r="C17" s="8">
        <v>120</v>
      </c>
      <c r="D17" s="8"/>
      <c r="E17" s="11" t="str">
        <f t="shared" si="0"/>
        <v/>
      </c>
      <c r="F17" s="12" t="str">
        <f t="shared" si="1"/>
        <v/>
      </c>
    </row>
    <row r="18" spans="1:6" ht="24.95" customHeight="1">
      <c r="A18" s="23" t="s">
        <v>31</v>
      </c>
      <c r="B18" s="1" t="s">
        <v>15</v>
      </c>
      <c r="C18" s="8">
        <v>379.02</v>
      </c>
      <c r="D18" s="8">
        <v>379.02</v>
      </c>
      <c r="E18" s="11">
        <f t="shared" si="0"/>
        <v>0</v>
      </c>
      <c r="F18" s="12">
        <f t="shared" si="1"/>
        <v>0</v>
      </c>
    </row>
    <row r="19" spans="1:6" ht="24.95" customHeight="1">
      <c r="A19" s="23"/>
      <c r="B19" s="1"/>
      <c r="C19" s="8"/>
      <c r="D19" s="8"/>
      <c r="E19" s="11" t="str">
        <f t="shared" si="0"/>
        <v/>
      </c>
      <c r="F19" s="12" t="str">
        <f t="shared" si="1"/>
        <v/>
      </c>
    </row>
    <row r="20" spans="1:6" ht="24.95" customHeight="1" thickBot="1">
      <c r="A20" s="23"/>
      <c r="B20" s="1"/>
      <c r="C20" s="18"/>
      <c r="D20" s="18"/>
      <c r="E20" s="19" t="str">
        <f t="shared" si="0"/>
        <v/>
      </c>
      <c r="F20" s="20" t="str">
        <f t="shared" si="1"/>
        <v/>
      </c>
    </row>
    <row r="21" spans="1:6" ht="24.95" customHeight="1" thickBot="1">
      <c r="A21" s="27" t="s">
        <v>3</v>
      </c>
      <c r="B21" s="28"/>
      <c r="C21" s="9">
        <f>SUM(C4:C20)</f>
        <v>17917.919999999998</v>
      </c>
      <c r="D21" s="9">
        <f>SUM(D4:D20)</f>
        <v>8668.32</v>
      </c>
      <c r="E21" s="9">
        <f>IF(D21=0,"",D21-C21)</f>
        <v>-9249.5999999999985</v>
      </c>
      <c r="F21" s="9">
        <f t="shared" si="1"/>
        <v>-51.622063275201583</v>
      </c>
    </row>
    <row r="22" spans="1:6" ht="24.95" customHeight="1">
      <c r="A22" s="27" t="s">
        <v>18</v>
      </c>
      <c r="B22" s="29"/>
      <c r="C22" s="10">
        <f>C21*2%</f>
        <v>358.35839999999996</v>
      </c>
      <c r="D22" s="10">
        <f>D21*2%</f>
        <v>173.3664</v>
      </c>
      <c r="E22" s="10">
        <f t="shared" ref="E22:E25" si="2">IF(D22=0,"",D22-C22)</f>
        <v>-184.99199999999996</v>
      </c>
      <c r="F22" s="13">
        <f t="shared" si="1"/>
        <v>-51.622063275201583</v>
      </c>
    </row>
    <row r="23" spans="1:6" ht="24.95" customHeight="1" thickBot="1">
      <c r="A23" s="27" t="s">
        <v>19</v>
      </c>
      <c r="B23" s="29"/>
      <c r="C23" s="19">
        <f>C21*5%</f>
        <v>895.89599999999996</v>
      </c>
      <c r="D23" s="19">
        <f>D21*5%</f>
        <v>433.416</v>
      </c>
      <c r="E23" s="19">
        <f t="shared" si="2"/>
        <v>-462.47999999999996</v>
      </c>
      <c r="F23" s="20">
        <f t="shared" si="1"/>
        <v>-51.622063275201583</v>
      </c>
    </row>
    <row r="24" spans="1:6" ht="24.95" customHeight="1" thickBot="1">
      <c r="A24" s="27" t="s">
        <v>11</v>
      </c>
      <c r="B24" s="28"/>
      <c r="C24" s="9">
        <f>C22+C23</f>
        <v>1254.2543999999998</v>
      </c>
      <c r="D24" s="9">
        <f>D22+D23</f>
        <v>606.78240000000005</v>
      </c>
      <c r="E24" s="9">
        <f t="shared" si="2"/>
        <v>-647.47199999999975</v>
      </c>
      <c r="F24" s="9">
        <f t="shared" si="1"/>
        <v>-51.622063275201583</v>
      </c>
    </row>
    <row r="25" spans="1:6" ht="24.95" customHeight="1" thickBot="1">
      <c r="A25" s="21" t="s">
        <v>9</v>
      </c>
      <c r="B25" s="22"/>
      <c r="C25" s="9">
        <f>C21+C24</f>
        <v>19172.174399999996</v>
      </c>
      <c r="D25" s="9">
        <f>D21+D24</f>
        <v>9275.1023999999998</v>
      </c>
      <c r="E25" s="9">
        <f t="shared" si="2"/>
        <v>-9897.0719999999965</v>
      </c>
      <c r="F25" s="9">
        <f t="shared" si="1"/>
        <v>-51.622063275201583</v>
      </c>
    </row>
    <row r="26" spans="1:6" ht="24.75" customHeight="1">
      <c r="A26" s="6" t="s">
        <v>10</v>
      </c>
      <c r="B26" s="7"/>
    </row>
    <row r="27" spans="1:6">
      <c r="A27" s="7" t="s">
        <v>14</v>
      </c>
      <c r="B27" s="7"/>
    </row>
  </sheetData>
  <mergeCells count="9">
    <mergeCell ref="A25:B25"/>
    <mergeCell ref="A4:A9"/>
    <mergeCell ref="A18:A20"/>
    <mergeCell ref="A2:F2"/>
    <mergeCell ref="A10:A17"/>
    <mergeCell ref="A21:B21"/>
    <mergeCell ref="A22:B22"/>
    <mergeCell ref="A23:B23"/>
    <mergeCell ref="A24:B24"/>
  </mergeCells>
  <printOptions headings="1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abrezillon</cp:lastModifiedBy>
  <cp:lastPrinted>2013-01-21T21:01:23Z</cp:lastPrinted>
  <dcterms:created xsi:type="dcterms:W3CDTF">2013-01-21T19:30:27Z</dcterms:created>
  <dcterms:modified xsi:type="dcterms:W3CDTF">2016-07-25T17:03:49Z</dcterms:modified>
</cp:coreProperties>
</file>